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576" windowHeight="12048"/>
  </bookViews>
  <sheets>
    <sheet name="3.3.8 тариф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2" i="1" l="1"/>
  <c r="A63" i="1" s="1"/>
  <c r="A46" i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28" i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H21" i="1"/>
  <c r="F21" i="1"/>
  <c r="G21" i="1" s="1"/>
  <c r="D21" i="1"/>
  <c r="J20" i="1"/>
  <c r="J38" i="1" s="1"/>
  <c r="J56" i="1" s="1"/>
  <c r="H20" i="1"/>
  <c r="H38" i="1" s="1"/>
  <c r="F20" i="1"/>
  <c r="F38" i="1" s="1"/>
  <c r="F56" i="1" s="1"/>
  <c r="D20" i="1"/>
  <c r="D38" i="1" s="1"/>
  <c r="H19" i="1"/>
  <c r="F19" i="1"/>
  <c r="G19" i="1" s="1"/>
  <c r="D19" i="1"/>
  <c r="F18" i="1"/>
  <c r="F36" i="1" s="1"/>
  <c r="F54" i="1" s="1"/>
  <c r="D18" i="1"/>
  <c r="D36" i="1" s="1"/>
  <c r="J17" i="1"/>
  <c r="H17" i="1"/>
  <c r="I17" i="1" s="1"/>
  <c r="F17" i="1"/>
  <c r="D17" i="1"/>
  <c r="E17" i="1" s="1"/>
  <c r="J16" i="1"/>
  <c r="J34" i="1" s="1"/>
  <c r="H16" i="1"/>
  <c r="H34" i="1" s="1"/>
  <c r="H52" i="1" s="1"/>
  <c r="F16" i="1"/>
  <c r="F34" i="1" s="1"/>
  <c r="D16" i="1"/>
  <c r="D34" i="1" s="1"/>
  <c r="D52" i="1" s="1"/>
  <c r="J15" i="1"/>
  <c r="K15" i="1" s="1"/>
  <c r="H15" i="1"/>
  <c r="F15" i="1"/>
  <c r="G15" i="1" s="1"/>
  <c r="D15" i="1"/>
  <c r="F14" i="1"/>
  <c r="F32" i="1" s="1"/>
  <c r="F50" i="1" s="1"/>
  <c r="D14" i="1"/>
  <c r="D32" i="1" s="1"/>
  <c r="J13" i="1"/>
  <c r="H13" i="1"/>
  <c r="I13" i="1" s="1"/>
  <c r="F13" i="1"/>
  <c r="D13" i="1"/>
  <c r="E13" i="1" s="1"/>
  <c r="F12" i="1"/>
  <c r="F30" i="1" s="1"/>
  <c r="D12" i="1"/>
  <c r="D30" i="1" s="1"/>
  <c r="D48" i="1" s="1"/>
  <c r="J11" i="1"/>
  <c r="K11" i="1" s="1"/>
  <c r="H11" i="1"/>
  <c r="F11" i="1"/>
  <c r="G11" i="1" s="1"/>
  <c r="D11" i="1"/>
  <c r="J10" i="1"/>
  <c r="J28" i="1" s="1"/>
  <c r="J46" i="1" s="1"/>
  <c r="H10" i="1"/>
  <c r="H28" i="1" s="1"/>
  <c r="F10" i="1"/>
  <c r="F28" i="1" s="1"/>
  <c r="F46" i="1" s="1"/>
  <c r="D10" i="1"/>
  <c r="D28" i="1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H9" i="1"/>
  <c r="F9" i="1"/>
  <c r="G9" i="1" s="1"/>
  <c r="D9" i="1"/>
  <c r="E16" i="1" l="1"/>
  <c r="E34" i="1"/>
  <c r="E52" i="1" s="1"/>
  <c r="I10" i="1"/>
  <c r="E10" i="1"/>
  <c r="I16" i="1"/>
  <c r="E14" i="1"/>
  <c r="F39" i="1"/>
  <c r="F57" i="1" s="1"/>
  <c r="E12" i="1"/>
  <c r="E18" i="1"/>
  <c r="I20" i="1"/>
  <c r="F37" i="1"/>
  <c r="F55" i="1" s="1"/>
  <c r="G10" i="1"/>
  <c r="G20" i="1"/>
  <c r="K20" i="1"/>
  <c r="G12" i="1"/>
  <c r="G14" i="1"/>
  <c r="G16" i="1"/>
  <c r="K16" i="1"/>
  <c r="G18" i="1"/>
  <c r="K28" i="1"/>
  <c r="K46" i="1" s="1"/>
  <c r="D35" i="1"/>
  <c r="D53" i="1" s="1"/>
  <c r="F33" i="1"/>
  <c r="F51" i="1" s="1"/>
  <c r="K10" i="1"/>
  <c r="E20" i="1"/>
  <c r="D31" i="1"/>
  <c r="D49" i="1" s="1"/>
  <c r="H35" i="1"/>
  <c r="H53" i="1" s="1"/>
  <c r="H39" i="1"/>
  <c r="I21" i="1"/>
  <c r="F52" i="1"/>
  <c r="G34" i="1"/>
  <c r="G52" i="1" s="1"/>
  <c r="J52" i="1"/>
  <c r="K34" i="1"/>
  <c r="K52" i="1" s="1"/>
  <c r="H37" i="1"/>
  <c r="I19" i="1"/>
  <c r="F27" i="1"/>
  <c r="F29" i="1"/>
  <c r="H31" i="1"/>
  <c r="J33" i="1"/>
  <c r="D27" i="1"/>
  <c r="E9" i="1"/>
  <c r="H46" i="1"/>
  <c r="I28" i="1"/>
  <c r="I46" i="1" s="1"/>
  <c r="F35" i="1"/>
  <c r="G17" i="1"/>
  <c r="H29" i="1"/>
  <c r="I11" i="1"/>
  <c r="D50" i="1"/>
  <c r="E32" i="1"/>
  <c r="E50" i="1" s="1"/>
  <c r="J35" i="1"/>
  <c r="K17" i="1"/>
  <c r="H56" i="1"/>
  <c r="I38" i="1"/>
  <c r="I56" i="1" s="1"/>
  <c r="D39" i="1"/>
  <c r="E21" i="1"/>
  <c r="J29" i="1"/>
  <c r="G38" i="1"/>
  <c r="G56" i="1" s="1"/>
  <c r="D46" i="1"/>
  <c r="E28" i="1"/>
  <c r="E46" i="1" s="1"/>
  <c r="D29" i="1"/>
  <c r="E11" i="1"/>
  <c r="J31" i="1"/>
  <c r="K13" i="1"/>
  <c r="H33" i="1"/>
  <c r="I15" i="1"/>
  <c r="H27" i="1"/>
  <c r="I9" i="1"/>
  <c r="F31" i="1"/>
  <c r="G13" i="1"/>
  <c r="D33" i="1"/>
  <c r="E15" i="1"/>
  <c r="D56" i="1"/>
  <c r="E38" i="1"/>
  <c r="E56" i="1" s="1"/>
  <c r="F48" i="1"/>
  <c r="G30" i="1"/>
  <c r="G48" i="1" s="1"/>
  <c r="D54" i="1"/>
  <c r="E36" i="1"/>
  <c r="E54" i="1" s="1"/>
  <c r="D37" i="1"/>
  <c r="E19" i="1"/>
  <c r="G28" i="1"/>
  <c r="G46" i="1" s="1"/>
  <c r="E30" i="1"/>
  <c r="E48" i="1" s="1"/>
  <c r="G32" i="1"/>
  <c r="G50" i="1" s="1"/>
  <c r="I34" i="1"/>
  <c r="I52" i="1" s="1"/>
  <c r="G36" i="1"/>
  <c r="G54" i="1" s="1"/>
  <c r="K38" i="1"/>
  <c r="K56" i="1" s="1"/>
  <c r="G39" i="1" l="1"/>
  <c r="G57" i="1" s="1"/>
  <c r="G37" i="1"/>
  <c r="G55" i="1" s="1"/>
  <c r="G33" i="1"/>
  <c r="G51" i="1" s="1"/>
  <c r="E31" i="1"/>
  <c r="E49" i="1" s="1"/>
  <c r="I35" i="1"/>
  <c r="I53" i="1" s="1"/>
  <c r="E35" i="1"/>
  <c r="E53" i="1" s="1"/>
  <c r="E33" i="1"/>
  <c r="E51" i="1" s="1"/>
  <c r="D51" i="1"/>
  <c r="K31" i="1"/>
  <c r="K49" i="1" s="1"/>
  <c r="J49" i="1"/>
  <c r="K35" i="1"/>
  <c r="K53" i="1" s="1"/>
  <c r="J53" i="1"/>
  <c r="G35" i="1"/>
  <c r="G53" i="1" s="1"/>
  <c r="F53" i="1"/>
  <c r="H49" i="1"/>
  <c r="I31" i="1"/>
  <c r="I49" i="1" s="1"/>
  <c r="F47" i="1"/>
  <c r="G29" i="1"/>
  <c r="G47" i="1" s="1"/>
  <c r="J51" i="1"/>
  <c r="K33" i="1"/>
  <c r="K51" i="1" s="1"/>
  <c r="E37" i="1"/>
  <c r="E55" i="1" s="1"/>
  <c r="D55" i="1"/>
  <c r="I27" i="1"/>
  <c r="I45" i="1" s="1"/>
  <c r="H45" i="1"/>
  <c r="E39" i="1"/>
  <c r="E57" i="1" s="1"/>
  <c r="D57" i="1"/>
  <c r="I29" i="1"/>
  <c r="I47" i="1" s="1"/>
  <c r="H47" i="1"/>
  <c r="E27" i="1"/>
  <c r="E45" i="1" s="1"/>
  <c r="D45" i="1"/>
  <c r="I37" i="1"/>
  <c r="I55" i="1" s="1"/>
  <c r="H55" i="1"/>
  <c r="G31" i="1"/>
  <c r="G49" i="1" s="1"/>
  <c r="F49" i="1"/>
  <c r="I33" i="1"/>
  <c r="I51" i="1" s="1"/>
  <c r="H51" i="1"/>
  <c r="E29" i="1"/>
  <c r="E47" i="1" s="1"/>
  <c r="D47" i="1"/>
  <c r="J47" i="1"/>
  <c r="K29" i="1"/>
  <c r="K47" i="1" s="1"/>
  <c r="F45" i="1"/>
  <c r="G27" i="1"/>
  <c r="G45" i="1" s="1"/>
  <c r="I39" i="1"/>
  <c r="I57" i="1" s="1"/>
  <c r="H57" i="1"/>
</calcChain>
</file>

<file path=xl/sharedStrings.xml><?xml version="1.0" encoding="utf-8"?>
<sst xmlns="http://schemas.openxmlformats.org/spreadsheetml/2006/main" count="63" uniqueCount="26">
  <si>
    <t xml:space="preserve">к Тарифному соглашению </t>
  </si>
  <si>
    <t xml:space="preserve"> в системе ОМС Калининградской области  </t>
  </si>
  <si>
    <t>№ п/п</t>
  </si>
  <si>
    <t>группа</t>
  </si>
  <si>
    <t>подгруппа</t>
  </si>
  <si>
    <t xml:space="preserve"> Стоимость (руб.)</t>
  </si>
  <si>
    <t>до 5 ует</t>
  </si>
  <si>
    <t>от 5  до 10 ует</t>
  </si>
  <si>
    <t>от 10  до 20 ует</t>
  </si>
  <si>
    <t>от 20 ует</t>
  </si>
  <si>
    <t>в МО</t>
  </si>
  <si>
    <t>на дому</t>
  </si>
  <si>
    <t>от 20ует</t>
  </si>
  <si>
    <t>№</t>
  </si>
  <si>
    <t>Наименование цели посещения</t>
  </si>
  <si>
    <t>Стоимость, руб.</t>
  </si>
  <si>
    <t>Консультация</t>
  </si>
  <si>
    <t>Диспансерное наблюдение</t>
  </si>
  <si>
    <t>Профосмотр (стоматологическое обследование) в рамках мероприятий, утвержденных нормативными документами федерального и регионального уровня</t>
  </si>
  <si>
    <t>Другая уточненная медицинская помощь (с проведением профессиональной гигиены   полости рта (дети)</t>
  </si>
  <si>
    <t>Приложение №3.3.8</t>
  </si>
  <si>
    <t>от 30 декабря 2019 года</t>
  </si>
  <si>
    <t>Тарифы стоимости  одного посещения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2020 году.</t>
  </si>
  <si>
    <t>Тарифы стоимости  посещения неотложной медицинской помощи  в разрезе групп и подгрупп заболеваний при оказании первичной медико-санитарной специализированной  стоматологической помощи, оказываемой в амбулаторных условиях в медицинских организациях Калининградской области в 2020 году.</t>
  </si>
  <si>
    <t>Тарифы стоимости  разовых посещений по поводу заболевания (незаконченного случая лечения)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условиях в медицинских организациях Калининградской области в 2020 году.</t>
  </si>
  <si>
    <t xml:space="preserve">Тарифы стоимости  обращения (законченного случая лечения) по поводу заболевания в разрезе групп и подгрупп заболеваний при оказании первичной медико-санитарной специализированной  стоматологической помощи, оказываемой в амбулаторных условиях в медицинских организациях Калининградской области в 2020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</si>
</sst>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-* #,##0.00\ _₽_-;\-* #,##0.00\ _₽_-;_-* &quot;-&quot;??\ _₽_-;_-@_-"/>
  </numFmts>
  <fonts count="5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rgb="FF000000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sz val="10"/>
      <color rgb="FF000000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3" fontId="0" fillId="0" borderId="0" xfId="0" applyNumberFormat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3" fontId="2" fillId="0" borderId="0" xfId="0" applyNumberFormat="1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43" fontId="4" fillId="0" borderId="2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41" fontId="0" fillId="0" borderId="2" xfId="0" applyNumberFormat="1" applyFont="1" applyFill="1" applyBorder="1" applyAlignment="1">
      <alignment horizontal="left" vertical="top" wrapText="1"/>
    </xf>
    <xf numFmtId="43" fontId="0" fillId="0" borderId="2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1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3" fontId="0" fillId="0" borderId="2" xfId="0" applyNumberFormat="1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1&#1074;&#1080;&#1082;&#1072;\&#1057;&#1090;&#1086;&#1084;&#1072;&#1090;&#1086;&#1083;&#1086;&#1075;&#1080;&#1103;\&#1056;&#1072;&#1089;&#1095;&#1077;&#1090;%20&#1090;&#1072;&#1088;&#1080;&#1092;&#1086;&#1074;%20&#1085;&#1072;%202020%20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равн.табл."/>
      <sheetName val="11_2019 г."/>
      <sheetName val="11_2018г."/>
      <sheetName val="5 мес.2017 "/>
      <sheetName val="10 мес.2017"/>
    </sheetNames>
    <sheetDataSet>
      <sheetData sheetId="0">
        <row r="4">
          <cell r="D4">
            <v>457.58326101328208</v>
          </cell>
          <cell r="F4">
            <v>951.15899999999999</v>
          </cell>
          <cell r="H4">
            <v>2090.8384388786112</v>
          </cell>
        </row>
        <row r="5">
          <cell r="D5">
            <v>551.84360000000004</v>
          </cell>
          <cell r="F5">
            <v>1153.3874000000001</v>
          </cell>
          <cell r="H5">
            <v>2402.7475999999997</v>
          </cell>
          <cell r="J5">
            <v>4383.9003999999995</v>
          </cell>
        </row>
        <row r="6">
          <cell r="D6">
            <v>500.42959999999999</v>
          </cell>
          <cell r="F6">
            <v>1192.8047999999999</v>
          </cell>
          <cell r="H6">
            <v>2389.0371999999998</v>
          </cell>
          <cell r="J6">
            <v>4167.9615999999996</v>
          </cell>
        </row>
        <row r="7">
          <cell r="D7">
            <v>526.13659999999993</v>
          </cell>
          <cell r="F7">
            <v>1076.2664</v>
          </cell>
        </row>
        <row r="8">
          <cell r="D8">
            <v>618.68179999999995</v>
          </cell>
          <cell r="F8">
            <v>1045.4179999999999</v>
          </cell>
          <cell r="H8">
            <v>2325.6266000000001</v>
          </cell>
          <cell r="J8">
            <v>4959.7372000000005</v>
          </cell>
        </row>
        <row r="9">
          <cell r="D9">
            <v>426.73620000000005</v>
          </cell>
          <cell r="F9">
            <v>856.9</v>
          </cell>
        </row>
        <row r="10">
          <cell r="D10">
            <v>356.47039999999998</v>
          </cell>
          <cell r="F10">
            <v>880.89319999999987</v>
          </cell>
          <cell r="H10">
            <v>1842.335</v>
          </cell>
          <cell r="J10">
            <v>3496.1519999999996</v>
          </cell>
        </row>
        <row r="11">
          <cell r="D11">
            <v>630.67840000000001</v>
          </cell>
          <cell r="F11">
            <v>1148.2460000000001</v>
          </cell>
          <cell r="H11">
            <v>1898.8904</v>
          </cell>
          <cell r="J11">
            <v>3890.3259999999996</v>
          </cell>
        </row>
        <row r="12">
          <cell r="D12">
            <v>428.45</v>
          </cell>
          <cell r="F12">
            <v>1017.9972</v>
          </cell>
          <cell r="H12">
            <v>1792.6348</v>
          </cell>
          <cell r="J12">
            <v>3739.5115999999998</v>
          </cell>
        </row>
        <row r="13">
          <cell r="D13">
            <v>334.1873416820834</v>
          </cell>
          <cell r="F13">
            <v>971.72460000000001</v>
          </cell>
        </row>
        <row r="14">
          <cell r="D14">
            <v>534.7056</v>
          </cell>
          <cell r="F14">
            <v>1335.0501999999999</v>
          </cell>
          <cell r="H14">
            <v>2260.5021999999999</v>
          </cell>
        </row>
        <row r="15">
          <cell r="D15">
            <v>493.57439999999997</v>
          </cell>
          <cell r="F15">
            <v>1161.9564</v>
          </cell>
          <cell r="H15">
            <v>2101.1187999999997</v>
          </cell>
          <cell r="J15">
            <v>3976.0180599795663</v>
          </cell>
        </row>
        <row r="16">
          <cell r="D16">
            <v>234.79060000000001</v>
          </cell>
          <cell r="F16">
            <v>1081.4078</v>
          </cell>
          <cell r="H16">
            <v>1730.9379999999999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topLeftCell="A59" zoomScaleNormal="100" workbookViewId="0">
      <selection activeCell="B64" sqref="B64:I64"/>
    </sheetView>
  </sheetViews>
  <sheetFormatPr defaultColWidth="9.109375" defaultRowHeight="15.6" x14ac:dyDescent="0.3"/>
  <cols>
    <col min="1" max="1" width="3.88671875" style="1" customWidth="1"/>
    <col min="2" max="2" width="4.33203125" style="1" customWidth="1"/>
    <col min="3" max="3" width="4.44140625" style="1" customWidth="1"/>
    <col min="4" max="4" width="8" style="1" customWidth="1"/>
    <col min="5" max="5" width="11.6640625" style="1" customWidth="1"/>
    <col min="6" max="6" width="9.109375" style="1" customWidth="1"/>
    <col min="7" max="7" width="10.33203125" style="1" customWidth="1"/>
    <col min="8" max="8" width="10.5546875" style="1" customWidth="1"/>
    <col min="9" max="9" width="11.109375" style="1" customWidth="1"/>
    <col min="10" max="10" width="10.6640625" style="1" customWidth="1"/>
    <col min="11" max="11" width="10.109375" style="1" customWidth="1"/>
    <col min="12" max="13" width="9.109375" style="1"/>
    <col min="14" max="14" width="17.88671875" style="1" bestFit="1" customWidth="1"/>
    <col min="15" max="16384" width="9.109375" style="1"/>
  </cols>
  <sheetData>
    <row r="1" spans="1:11" s="3" customFormat="1" ht="13.8" x14ac:dyDescent="0.25">
      <c r="K1" s="4" t="s">
        <v>20</v>
      </c>
    </row>
    <row r="2" spans="1:11" s="3" customFormat="1" ht="13.8" x14ac:dyDescent="0.25">
      <c r="K2" s="5" t="s">
        <v>0</v>
      </c>
    </row>
    <row r="3" spans="1:11" s="3" customFormat="1" ht="13.8" x14ac:dyDescent="0.25">
      <c r="K3" s="5" t="s">
        <v>1</v>
      </c>
    </row>
    <row r="4" spans="1:11" s="3" customFormat="1" ht="13.8" x14ac:dyDescent="0.25">
      <c r="I4" s="16" t="s">
        <v>21</v>
      </c>
      <c r="J4" s="16"/>
      <c r="K4" s="16"/>
    </row>
    <row r="5" spans="1:11" s="3" customFormat="1" ht="68.25" customHeight="1" x14ac:dyDescent="0.25">
      <c r="A5" s="29" t="s">
        <v>25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x14ac:dyDescent="0.3">
      <c r="A6" s="23" t="s">
        <v>2</v>
      </c>
      <c r="B6" s="23" t="s">
        <v>3</v>
      </c>
      <c r="C6" s="23" t="s">
        <v>4</v>
      </c>
      <c r="D6" s="30" t="s">
        <v>5</v>
      </c>
      <c r="E6" s="30"/>
      <c r="F6" s="30"/>
      <c r="G6" s="30"/>
      <c r="H6" s="30"/>
      <c r="I6" s="30"/>
      <c r="J6" s="30"/>
      <c r="K6" s="30"/>
    </row>
    <row r="7" spans="1:11" x14ac:dyDescent="0.3">
      <c r="A7" s="23"/>
      <c r="B7" s="23"/>
      <c r="C7" s="23"/>
      <c r="D7" s="28" t="s">
        <v>6</v>
      </c>
      <c r="E7" s="28"/>
      <c r="F7" s="28" t="s">
        <v>7</v>
      </c>
      <c r="G7" s="28"/>
      <c r="H7" s="28" t="s">
        <v>8</v>
      </c>
      <c r="I7" s="28"/>
      <c r="J7" s="28" t="s">
        <v>9</v>
      </c>
      <c r="K7" s="28"/>
    </row>
    <row r="8" spans="1:11" x14ac:dyDescent="0.3">
      <c r="A8" s="23"/>
      <c r="B8" s="23"/>
      <c r="C8" s="23"/>
      <c r="D8" s="7" t="s">
        <v>10</v>
      </c>
      <c r="E8" s="8" t="s">
        <v>11</v>
      </c>
      <c r="F8" s="7" t="s">
        <v>10</v>
      </c>
      <c r="G8" s="8" t="s">
        <v>11</v>
      </c>
      <c r="H8" s="7" t="s">
        <v>10</v>
      </c>
      <c r="I8" s="8" t="s">
        <v>11</v>
      </c>
      <c r="J8" s="7" t="s">
        <v>10</v>
      </c>
      <c r="K8" s="8" t="s">
        <v>11</v>
      </c>
    </row>
    <row r="9" spans="1:11" x14ac:dyDescent="0.3">
      <c r="A9" s="9">
        <v>1</v>
      </c>
      <c r="B9" s="7">
        <v>1</v>
      </c>
      <c r="C9" s="7">
        <v>1</v>
      </c>
      <c r="D9" s="15">
        <f>[1]тарифы!D4</f>
        <v>457.58326101328208</v>
      </c>
      <c r="E9" s="15">
        <f>ROUND(D9+643,2)</f>
        <v>1100.58</v>
      </c>
      <c r="F9" s="15">
        <f>[1]тарифы!F4</f>
        <v>951.15899999999999</v>
      </c>
      <c r="G9" s="15">
        <f>ROUND(F9+643,2)</f>
        <v>1594.16</v>
      </c>
      <c r="H9" s="15">
        <f>[1]тарифы!H4</f>
        <v>2090.8384388786112</v>
      </c>
      <c r="I9" s="15">
        <f>ROUND(H9+643,2)</f>
        <v>2733.84</v>
      </c>
      <c r="J9" s="15"/>
      <c r="K9" s="15"/>
    </row>
    <row r="10" spans="1:11" x14ac:dyDescent="0.3">
      <c r="A10" s="9">
        <f>A9+1</f>
        <v>2</v>
      </c>
      <c r="B10" s="7">
        <v>1</v>
      </c>
      <c r="C10" s="7">
        <v>3</v>
      </c>
      <c r="D10" s="15">
        <f>[1]тарифы!D5</f>
        <v>551.84360000000004</v>
      </c>
      <c r="E10" s="15">
        <f t="shared" ref="E10:E21" si="0">ROUND(D10+643,2)</f>
        <v>1194.8399999999999</v>
      </c>
      <c r="F10" s="15">
        <f>[1]тарифы!F5</f>
        <v>1153.3874000000001</v>
      </c>
      <c r="G10" s="15">
        <f>ROUND(F10+643,2)</f>
        <v>1796.39</v>
      </c>
      <c r="H10" s="15">
        <f>[1]тарифы!H5</f>
        <v>2402.7475999999997</v>
      </c>
      <c r="I10" s="15">
        <f t="shared" ref="I10:I21" si="1">ROUND(H10+643,2)</f>
        <v>3045.75</v>
      </c>
      <c r="J10" s="15">
        <f>[1]тарифы!J5</f>
        <v>4383.9003999999995</v>
      </c>
      <c r="K10" s="15">
        <f t="shared" ref="K10:K20" si="2">ROUND(J10+643,2)</f>
        <v>5026.8999999999996</v>
      </c>
    </row>
    <row r="11" spans="1:11" x14ac:dyDescent="0.3">
      <c r="A11" s="9">
        <f t="shared" ref="A11:A21" si="3">A10+1</f>
        <v>3</v>
      </c>
      <c r="B11" s="7">
        <v>1</v>
      </c>
      <c r="C11" s="7">
        <v>4</v>
      </c>
      <c r="D11" s="15">
        <f>[1]тарифы!D6</f>
        <v>500.42959999999999</v>
      </c>
      <c r="E11" s="15">
        <f t="shared" si="0"/>
        <v>1143.43</v>
      </c>
      <c r="F11" s="15">
        <f>[1]тарифы!F6</f>
        <v>1192.8047999999999</v>
      </c>
      <c r="G11" s="15">
        <f t="shared" ref="G11:G21" si="4">ROUND(F11+643,2)</f>
        <v>1835.8</v>
      </c>
      <c r="H11" s="15">
        <f>[1]тарифы!H6</f>
        <v>2389.0371999999998</v>
      </c>
      <c r="I11" s="15">
        <f t="shared" si="1"/>
        <v>3032.04</v>
      </c>
      <c r="J11" s="15">
        <f>[1]тарифы!J6</f>
        <v>4167.9615999999996</v>
      </c>
      <c r="K11" s="15">
        <f t="shared" si="2"/>
        <v>4810.96</v>
      </c>
    </row>
    <row r="12" spans="1:11" x14ac:dyDescent="0.3">
      <c r="A12" s="9">
        <f t="shared" si="3"/>
        <v>4</v>
      </c>
      <c r="B12" s="7">
        <v>1</v>
      </c>
      <c r="C12" s="7">
        <v>5</v>
      </c>
      <c r="D12" s="15">
        <f>[1]тарифы!D7</f>
        <v>526.13659999999993</v>
      </c>
      <c r="E12" s="15">
        <f t="shared" si="0"/>
        <v>1169.1400000000001</v>
      </c>
      <c r="F12" s="15">
        <f>[1]тарифы!F7</f>
        <v>1076.2664</v>
      </c>
      <c r="G12" s="15">
        <f t="shared" si="4"/>
        <v>1719.27</v>
      </c>
      <c r="H12" s="15"/>
      <c r="I12" s="15"/>
      <c r="J12" s="15"/>
      <c r="K12" s="15"/>
    </row>
    <row r="13" spans="1:11" x14ac:dyDescent="0.3">
      <c r="A13" s="9">
        <f t="shared" si="3"/>
        <v>5</v>
      </c>
      <c r="B13" s="7">
        <v>2</v>
      </c>
      <c r="C13" s="7">
        <v>3</v>
      </c>
      <c r="D13" s="15">
        <f>[1]тарифы!D8</f>
        <v>618.68179999999995</v>
      </c>
      <c r="E13" s="15">
        <f t="shared" si="0"/>
        <v>1261.68</v>
      </c>
      <c r="F13" s="15">
        <f>[1]тарифы!F8</f>
        <v>1045.4179999999999</v>
      </c>
      <c r="G13" s="15">
        <f t="shared" si="4"/>
        <v>1688.42</v>
      </c>
      <c r="H13" s="15">
        <f>[1]тарифы!H8</f>
        <v>2325.6266000000001</v>
      </c>
      <c r="I13" s="15">
        <f t="shared" si="1"/>
        <v>2968.63</v>
      </c>
      <c r="J13" s="15">
        <f>[1]тарифы!J8</f>
        <v>4959.7372000000005</v>
      </c>
      <c r="K13" s="15">
        <f t="shared" si="2"/>
        <v>5602.74</v>
      </c>
    </row>
    <row r="14" spans="1:11" x14ac:dyDescent="0.3">
      <c r="A14" s="9">
        <f t="shared" si="3"/>
        <v>6</v>
      </c>
      <c r="B14" s="7">
        <v>2</v>
      </c>
      <c r="C14" s="7">
        <v>6</v>
      </c>
      <c r="D14" s="15">
        <f>[1]тарифы!D9</f>
        <v>426.73620000000005</v>
      </c>
      <c r="E14" s="15">
        <f t="shared" si="0"/>
        <v>1069.74</v>
      </c>
      <c r="F14" s="15">
        <f>[1]тарифы!F9</f>
        <v>856.9</v>
      </c>
      <c r="G14" s="15">
        <f t="shared" si="4"/>
        <v>1499.9</v>
      </c>
      <c r="H14" s="15"/>
      <c r="I14" s="15"/>
      <c r="J14" s="15"/>
      <c r="K14" s="15"/>
    </row>
    <row r="15" spans="1:11" x14ac:dyDescent="0.3">
      <c r="A15" s="9">
        <f t="shared" si="3"/>
        <v>7</v>
      </c>
      <c r="B15" s="7">
        <v>2</v>
      </c>
      <c r="C15" s="7">
        <v>7</v>
      </c>
      <c r="D15" s="15">
        <f>[1]тарифы!D10</f>
        <v>356.47039999999998</v>
      </c>
      <c r="E15" s="15">
        <f t="shared" si="0"/>
        <v>999.47</v>
      </c>
      <c r="F15" s="15">
        <f>[1]тарифы!F10</f>
        <v>880.89319999999987</v>
      </c>
      <c r="G15" s="15">
        <f t="shared" si="4"/>
        <v>1523.89</v>
      </c>
      <c r="H15" s="15">
        <f>[1]тарифы!H10</f>
        <v>1842.335</v>
      </c>
      <c r="I15" s="15">
        <f t="shared" si="1"/>
        <v>2485.34</v>
      </c>
      <c r="J15" s="15">
        <f>[1]тарифы!J10</f>
        <v>3496.1519999999996</v>
      </c>
      <c r="K15" s="15">
        <f t="shared" si="2"/>
        <v>4139.1499999999996</v>
      </c>
    </row>
    <row r="16" spans="1:11" x14ac:dyDescent="0.3">
      <c r="A16" s="9">
        <f t="shared" si="3"/>
        <v>8</v>
      </c>
      <c r="B16" s="7">
        <v>2</v>
      </c>
      <c r="C16" s="7">
        <v>8</v>
      </c>
      <c r="D16" s="15">
        <f>[1]тарифы!D11</f>
        <v>630.67840000000001</v>
      </c>
      <c r="E16" s="15">
        <f t="shared" si="0"/>
        <v>1273.68</v>
      </c>
      <c r="F16" s="15">
        <f>[1]тарифы!F11</f>
        <v>1148.2460000000001</v>
      </c>
      <c r="G16" s="15">
        <f t="shared" si="4"/>
        <v>1791.25</v>
      </c>
      <c r="H16" s="15">
        <f>[1]тарифы!H11</f>
        <v>1898.8904</v>
      </c>
      <c r="I16" s="15">
        <f t="shared" si="1"/>
        <v>2541.89</v>
      </c>
      <c r="J16" s="15">
        <f>[1]тарифы!J11</f>
        <v>3890.3259999999996</v>
      </c>
      <c r="K16" s="15">
        <f t="shared" si="2"/>
        <v>4533.33</v>
      </c>
    </row>
    <row r="17" spans="1:11" x14ac:dyDescent="0.3">
      <c r="A17" s="9">
        <f t="shared" si="3"/>
        <v>9</v>
      </c>
      <c r="B17" s="7">
        <v>2</v>
      </c>
      <c r="C17" s="7">
        <v>9</v>
      </c>
      <c r="D17" s="15">
        <f>[1]тарифы!D12</f>
        <v>428.45</v>
      </c>
      <c r="E17" s="15">
        <f t="shared" si="0"/>
        <v>1071.45</v>
      </c>
      <c r="F17" s="15">
        <f>[1]тарифы!F12</f>
        <v>1017.9972</v>
      </c>
      <c r="G17" s="15">
        <f t="shared" si="4"/>
        <v>1661</v>
      </c>
      <c r="H17" s="15">
        <f>[1]тарифы!H12</f>
        <v>1792.6348</v>
      </c>
      <c r="I17" s="15">
        <f t="shared" si="1"/>
        <v>2435.63</v>
      </c>
      <c r="J17" s="15">
        <f>[1]тарифы!J12</f>
        <v>3739.5115999999998</v>
      </c>
      <c r="K17" s="15">
        <f t="shared" si="2"/>
        <v>4382.51</v>
      </c>
    </row>
    <row r="18" spans="1:11" x14ac:dyDescent="0.3">
      <c r="A18" s="9">
        <f t="shared" si="3"/>
        <v>10</v>
      </c>
      <c r="B18" s="7">
        <v>2</v>
      </c>
      <c r="C18" s="7">
        <v>14</v>
      </c>
      <c r="D18" s="15">
        <f>[1]тарифы!D13</f>
        <v>334.1873416820834</v>
      </c>
      <c r="E18" s="15">
        <f t="shared" si="0"/>
        <v>977.19</v>
      </c>
      <c r="F18" s="15">
        <f>[1]тарифы!F13</f>
        <v>971.72460000000001</v>
      </c>
      <c r="G18" s="15">
        <f t="shared" si="4"/>
        <v>1614.72</v>
      </c>
      <c r="H18" s="15"/>
      <c r="I18" s="15"/>
      <c r="J18" s="15"/>
      <c r="K18" s="15"/>
    </row>
    <row r="19" spans="1:11" x14ac:dyDescent="0.3">
      <c r="A19" s="9">
        <f t="shared" si="3"/>
        <v>11</v>
      </c>
      <c r="B19" s="7">
        <v>2</v>
      </c>
      <c r="C19" s="7">
        <v>30</v>
      </c>
      <c r="D19" s="15">
        <f>[1]тарифы!D14</f>
        <v>534.7056</v>
      </c>
      <c r="E19" s="15">
        <f t="shared" si="0"/>
        <v>1177.71</v>
      </c>
      <c r="F19" s="15">
        <f>[1]тарифы!F14</f>
        <v>1335.0501999999999</v>
      </c>
      <c r="G19" s="15">
        <f t="shared" si="4"/>
        <v>1978.05</v>
      </c>
      <c r="H19" s="15">
        <f>[1]тарифы!H14</f>
        <v>2260.5021999999999</v>
      </c>
      <c r="I19" s="15">
        <f t="shared" si="1"/>
        <v>2903.5</v>
      </c>
      <c r="J19" s="15"/>
      <c r="K19" s="15"/>
    </row>
    <row r="20" spans="1:11" x14ac:dyDescent="0.3">
      <c r="A20" s="9">
        <f t="shared" si="3"/>
        <v>12</v>
      </c>
      <c r="B20" s="7">
        <v>3</v>
      </c>
      <c r="C20" s="7">
        <v>1</v>
      </c>
      <c r="D20" s="15">
        <f>[1]тарифы!D15</f>
        <v>493.57439999999997</v>
      </c>
      <c r="E20" s="15">
        <f t="shared" si="0"/>
        <v>1136.57</v>
      </c>
      <c r="F20" s="15">
        <f>[1]тарифы!F15</f>
        <v>1161.9564</v>
      </c>
      <c r="G20" s="15">
        <f t="shared" si="4"/>
        <v>1804.96</v>
      </c>
      <c r="H20" s="15">
        <f>[1]тарифы!H15</f>
        <v>2101.1187999999997</v>
      </c>
      <c r="I20" s="15">
        <f t="shared" si="1"/>
        <v>2744.12</v>
      </c>
      <c r="J20" s="15">
        <f>[1]тарифы!J15</f>
        <v>3976.0180599795663</v>
      </c>
      <c r="K20" s="15">
        <f t="shared" si="2"/>
        <v>4619.0200000000004</v>
      </c>
    </row>
    <row r="21" spans="1:11" x14ac:dyDescent="0.3">
      <c r="A21" s="9">
        <f t="shared" si="3"/>
        <v>13</v>
      </c>
      <c r="B21" s="7">
        <v>3</v>
      </c>
      <c r="C21" s="7">
        <v>7</v>
      </c>
      <c r="D21" s="15">
        <f>[1]тарифы!D16</f>
        <v>234.79060000000001</v>
      </c>
      <c r="E21" s="15">
        <f t="shared" si="0"/>
        <v>877.79</v>
      </c>
      <c r="F21" s="15">
        <f>[1]тарифы!F16</f>
        <v>1081.4078</v>
      </c>
      <c r="G21" s="15">
        <f t="shared" si="4"/>
        <v>1724.41</v>
      </c>
      <c r="H21" s="15">
        <f>[1]тарифы!H16</f>
        <v>1730.9379999999999</v>
      </c>
      <c r="I21" s="15">
        <f t="shared" si="1"/>
        <v>2373.94</v>
      </c>
      <c r="J21" s="15"/>
      <c r="K21" s="15"/>
    </row>
    <row r="22" spans="1:11" x14ac:dyDescent="0.3">
      <c r="A22" s="3"/>
      <c r="B22" s="3"/>
      <c r="C22" s="3"/>
      <c r="D22" s="10"/>
      <c r="E22" s="3"/>
      <c r="F22" s="3"/>
      <c r="G22" s="6"/>
      <c r="H22" s="3"/>
      <c r="I22" s="3"/>
      <c r="J22" s="3"/>
      <c r="K22" s="3"/>
    </row>
    <row r="23" spans="1:11" ht="77.25" customHeight="1" x14ac:dyDescent="0.3">
      <c r="A23" s="29" t="s">
        <v>24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</row>
    <row r="24" spans="1:11" x14ac:dyDescent="0.3">
      <c r="A24" s="23" t="s">
        <v>2</v>
      </c>
      <c r="B24" s="23" t="s">
        <v>3</v>
      </c>
      <c r="C24" s="23" t="s">
        <v>4</v>
      </c>
      <c r="D24" s="30" t="s">
        <v>5</v>
      </c>
      <c r="E24" s="30"/>
      <c r="F24" s="30"/>
      <c r="G24" s="30"/>
      <c r="H24" s="30"/>
      <c r="I24" s="30"/>
      <c r="J24" s="30"/>
      <c r="K24" s="30"/>
    </row>
    <row r="25" spans="1:11" x14ac:dyDescent="0.3">
      <c r="A25" s="23"/>
      <c r="B25" s="23"/>
      <c r="C25" s="23"/>
      <c r="D25" s="28" t="s">
        <v>6</v>
      </c>
      <c r="E25" s="28"/>
      <c r="F25" s="28" t="s">
        <v>7</v>
      </c>
      <c r="G25" s="28"/>
      <c r="H25" s="28" t="s">
        <v>8</v>
      </c>
      <c r="I25" s="28"/>
      <c r="J25" s="28" t="s">
        <v>12</v>
      </c>
      <c r="K25" s="28"/>
    </row>
    <row r="26" spans="1:11" x14ac:dyDescent="0.3">
      <c r="A26" s="23"/>
      <c r="B26" s="23"/>
      <c r="C26" s="23"/>
      <c r="D26" s="7" t="s">
        <v>10</v>
      </c>
      <c r="E26" s="8" t="s">
        <v>11</v>
      </c>
      <c r="F26" s="7" t="s">
        <v>10</v>
      </c>
      <c r="G26" s="8" t="s">
        <v>11</v>
      </c>
      <c r="H26" s="7" t="s">
        <v>10</v>
      </c>
      <c r="I26" s="8" t="s">
        <v>11</v>
      </c>
      <c r="J26" s="7" t="s">
        <v>10</v>
      </c>
      <c r="K26" s="8" t="s">
        <v>11</v>
      </c>
    </row>
    <row r="27" spans="1:11" x14ac:dyDescent="0.3">
      <c r="A27" s="9">
        <v>1</v>
      </c>
      <c r="B27" s="7">
        <v>1</v>
      </c>
      <c r="C27" s="7">
        <v>1</v>
      </c>
      <c r="D27" s="15">
        <f>ROUND(D9/2,2)</f>
        <v>228.79</v>
      </c>
      <c r="E27" s="15">
        <f>ROUND(D27+643,2)</f>
        <v>871.79</v>
      </c>
      <c r="F27" s="15">
        <f>ROUND(F9/2,2)</f>
        <v>475.58</v>
      </c>
      <c r="G27" s="15">
        <f>ROUND(F27+643,2)</f>
        <v>1118.58</v>
      </c>
      <c r="H27" s="15">
        <f>ROUND(H9/2,2)</f>
        <v>1045.42</v>
      </c>
      <c r="I27" s="15">
        <f>ROUND(H27+643,2)</f>
        <v>1688.42</v>
      </c>
      <c r="J27" s="15"/>
      <c r="K27" s="15"/>
    </row>
    <row r="28" spans="1:11" x14ac:dyDescent="0.3">
      <c r="A28" s="9">
        <f>A27+1</f>
        <v>2</v>
      </c>
      <c r="B28" s="7">
        <v>1</v>
      </c>
      <c r="C28" s="7">
        <v>3</v>
      </c>
      <c r="D28" s="15">
        <f t="shared" ref="D28:D39" si="5">ROUND(D10/2,2)</f>
        <v>275.92</v>
      </c>
      <c r="E28" s="15">
        <f t="shared" ref="E28:E39" si="6">ROUND(D28+643,2)</f>
        <v>918.92</v>
      </c>
      <c r="F28" s="15">
        <f t="shared" ref="F28:F39" si="7">ROUND(F10/2,2)</f>
        <v>576.69000000000005</v>
      </c>
      <c r="G28" s="15">
        <f t="shared" ref="G28:G39" si="8">ROUND(F28+643,2)</f>
        <v>1219.69</v>
      </c>
      <c r="H28" s="15">
        <f t="shared" ref="H28:H39" si="9">ROUND(H10/2,2)</f>
        <v>1201.3699999999999</v>
      </c>
      <c r="I28" s="15">
        <f t="shared" ref="I28:I39" si="10">ROUND(H28+643,2)</f>
        <v>1844.37</v>
      </c>
      <c r="J28" s="15">
        <f t="shared" ref="J28:J38" si="11">ROUND(J10/2,2)</f>
        <v>2191.9499999999998</v>
      </c>
      <c r="K28" s="15">
        <f t="shared" ref="K28:K38" si="12">ROUND(J28+643,2)</f>
        <v>2834.95</v>
      </c>
    </row>
    <row r="29" spans="1:11" x14ac:dyDescent="0.3">
      <c r="A29" s="9">
        <f t="shared" ref="A29:A39" si="13">A28+1</f>
        <v>3</v>
      </c>
      <c r="B29" s="7">
        <v>1</v>
      </c>
      <c r="C29" s="7">
        <v>4</v>
      </c>
      <c r="D29" s="15">
        <f t="shared" si="5"/>
        <v>250.21</v>
      </c>
      <c r="E29" s="15">
        <f t="shared" si="6"/>
        <v>893.21</v>
      </c>
      <c r="F29" s="15">
        <f t="shared" si="7"/>
        <v>596.4</v>
      </c>
      <c r="G29" s="15">
        <f t="shared" si="8"/>
        <v>1239.4000000000001</v>
      </c>
      <c r="H29" s="15">
        <f t="shared" si="9"/>
        <v>1194.52</v>
      </c>
      <c r="I29" s="15">
        <f t="shared" si="10"/>
        <v>1837.52</v>
      </c>
      <c r="J29" s="15">
        <f t="shared" si="11"/>
        <v>2083.98</v>
      </c>
      <c r="K29" s="15">
        <f t="shared" si="12"/>
        <v>2726.98</v>
      </c>
    </row>
    <row r="30" spans="1:11" x14ac:dyDescent="0.3">
      <c r="A30" s="9">
        <f t="shared" si="13"/>
        <v>4</v>
      </c>
      <c r="B30" s="7">
        <v>1</v>
      </c>
      <c r="C30" s="7">
        <v>5</v>
      </c>
      <c r="D30" s="15">
        <f t="shared" si="5"/>
        <v>263.07</v>
      </c>
      <c r="E30" s="15">
        <f t="shared" si="6"/>
        <v>906.07</v>
      </c>
      <c r="F30" s="15">
        <f>ROUND(F12/2,2)</f>
        <v>538.13</v>
      </c>
      <c r="G30" s="15">
        <f t="shared" si="8"/>
        <v>1181.1300000000001</v>
      </c>
      <c r="H30" s="15"/>
      <c r="I30" s="15"/>
      <c r="J30" s="15"/>
      <c r="K30" s="15"/>
    </row>
    <row r="31" spans="1:11" x14ac:dyDescent="0.3">
      <c r="A31" s="9">
        <f t="shared" si="13"/>
        <v>5</v>
      </c>
      <c r="B31" s="7">
        <v>2</v>
      </c>
      <c r="C31" s="7">
        <v>3</v>
      </c>
      <c r="D31" s="15">
        <f t="shared" si="5"/>
        <v>309.33999999999997</v>
      </c>
      <c r="E31" s="15">
        <f t="shared" si="6"/>
        <v>952.34</v>
      </c>
      <c r="F31" s="15">
        <f t="shared" si="7"/>
        <v>522.71</v>
      </c>
      <c r="G31" s="15">
        <f t="shared" si="8"/>
        <v>1165.71</v>
      </c>
      <c r="H31" s="15">
        <f t="shared" si="9"/>
        <v>1162.81</v>
      </c>
      <c r="I31" s="15">
        <f t="shared" si="10"/>
        <v>1805.81</v>
      </c>
      <c r="J31" s="15">
        <f t="shared" si="11"/>
        <v>2479.87</v>
      </c>
      <c r="K31" s="15">
        <f t="shared" si="12"/>
        <v>3122.87</v>
      </c>
    </row>
    <row r="32" spans="1:11" x14ac:dyDescent="0.3">
      <c r="A32" s="9">
        <f t="shared" si="13"/>
        <v>6</v>
      </c>
      <c r="B32" s="7">
        <v>2</v>
      </c>
      <c r="C32" s="7">
        <v>6</v>
      </c>
      <c r="D32" s="15">
        <f t="shared" si="5"/>
        <v>213.37</v>
      </c>
      <c r="E32" s="15">
        <f t="shared" si="6"/>
        <v>856.37</v>
      </c>
      <c r="F32" s="15">
        <f>ROUND(F14/2,2)</f>
        <v>428.45</v>
      </c>
      <c r="G32" s="15">
        <f t="shared" si="8"/>
        <v>1071.45</v>
      </c>
      <c r="H32" s="15"/>
      <c r="I32" s="15"/>
      <c r="J32" s="15"/>
      <c r="K32" s="15"/>
    </row>
    <row r="33" spans="1:11" x14ac:dyDescent="0.3">
      <c r="A33" s="9">
        <f t="shared" si="13"/>
        <v>7</v>
      </c>
      <c r="B33" s="7">
        <v>2</v>
      </c>
      <c r="C33" s="7">
        <v>7</v>
      </c>
      <c r="D33" s="15">
        <f t="shared" si="5"/>
        <v>178.24</v>
      </c>
      <c r="E33" s="15">
        <f t="shared" si="6"/>
        <v>821.24</v>
      </c>
      <c r="F33" s="15">
        <f t="shared" si="7"/>
        <v>440.45</v>
      </c>
      <c r="G33" s="15">
        <f t="shared" si="8"/>
        <v>1083.45</v>
      </c>
      <c r="H33" s="15">
        <f t="shared" si="9"/>
        <v>921.17</v>
      </c>
      <c r="I33" s="15">
        <f t="shared" si="10"/>
        <v>1564.17</v>
      </c>
      <c r="J33" s="15">
        <f t="shared" si="11"/>
        <v>1748.08</v>
      </c>
      <c r="K33" s="15">
        <f t="shared" si="12"/>
        <v>2391.08</v>
      </c>
    </row>
    <row r="34" spans="1:11" x14ac:dyDescent="0.3">
      <c r="A34" s="9">
        <f t="shared" si="13"/>
        <v>8</v>
      </c>
      <c r="B34" s="7">
        <v>2</v>
      </c>
      <c r="C34" s="7">
        <v>8</v>
      </c>
      <c r="D34" s="15">
        <f t="shared" si="5"/>
        <v>315.33999999999997</v>
      </c>
      <c r="E34" s="15">
        <f t="shared" si="6"/>
        <v>958.34</v>
      </c>
      <c r="F34" s="15">
        <f t="shared" si="7"/>
        <v>574.12</v>
      </c>
      <c r="G34" s="15">
        <f t="shared" si="8"/>
        <v>1217.1199999999999</v>
      </c>
      <c r="H34" s="15">
        <f t="shared" si="9"/>
        <v>949.45</v>
      </c>
      <c r="I34" s="15">
        <f t="shared" si="10"/>
        <v>1592.45</v>
      </c>
      <c r="J34" s="15">
        <f t="shared" si="11"/>
        <v>1945.16</v>
      </c>
      <c r="K34" s="15">
        <f t="shared" si="12"/>
        <v>2588.16</v>
      </c>
    </row>
    <row r="35" spans="1:11" x14ac:dyDescent="0.3">
      <c r="A35" s="9">
        <f t="shared" si="13"/>
        <v>9</v>
      </c>
      <c r="B35" s="7">
        <v>2</v>
      </c>
      <c r="C35" s="7">
        <v>9</v>
      </c>
      <c r="D35" s="15">
        <f t="shared" si="5"/>
        <v>214.23</v>
      </c>
      <c r="E35" s="15">
        <f t="shared" si="6"/>
        <v>857.23</v>
      </c>
      <c r="F35" s="15">
        <f>ROUND(F17/2,2)</f>
        <v>509</v>
      </c>
      <c r="G35" s="15">
        <f t="shared" si="8"/>
        <v>1152</v>
      </c>
      <c r="H35" s="15">
        <f t="shared" si="9"/>
        <v>896.32</v>
      </c>
      <c r="I35" s="15">
        <f t="shared" si="10"/>
        <v>1539.32</v>
      </c>
      <c r="J35" s="15">
        <f t="shared" si="11"/>
        <v>1869.76</v>
      </c>
      <c r="K35" s="15">
        <f t="shared" si="12"/>
        <v>2512.7600000000002</v>
      </c>
    </row>
    <row r="36" spans="1:11" x14ac:dyDescent="0.3">
      <c r="A36" s="9">
        <f t="shared" si="13"/>
        <v>10</v>
      </c>
      <c r="B36" s="7">
        <v>2</v>
      </c>
      <c r="C36" s="7">
        <v>14</v>
      </c>
      <c r="D36" s="15">
        <f t="shared" si="5"/>
        <v>167.09</v>
      </c>
      <c r="E36" s="15">
        <f t="shared" si="6"/>
        <v>810.09</v>
      </c>
      <c r="F36" s="15">
        <f t="shared" si="7"/>
        <v>485.86</v>
      </c>
      <c r="G36" s="15">
        <f t="shared" si="8"/>
        <v>1128.8599999999999</v>
      </c>
      <c r="H36" s="15"/>
      <c r="I36" s="15"/>
      <c r="J36" s="15"/>
      <c r="K36" s="15"/>
    </row>
    <row r="37" spans="1:11" x14ac:dyDescent="0.3">
      <c r="A37" s="9">
        <f t="shared" si="13"/>
        <v>11</v>
      </c>
      <c r="B37" s="7">
        <v>2</v>
      </c>
      <c r="C37" s="7">
        <v>30</v>
      </c>
      <c r="D37" s="15">
        <f t="shared" si="5"/>
        <v>267.35000000000002</v>
      </c>
      <c r="E37" s="15">
        <f t="shared" si="6"/>
        <v>910.35</v>
      </c>
      <c r="F37" s="15">
        <f t="shared" si="7"/>
        <v>667.53</v>
      </c>
      <c r="G37" s="15">
        <f t="shared" si="8"/>
        <v>1310.53</v>
      </c>
      <c r="H37" s="15">
        <f t="shared" si="9"/>
        <v>1130.25</v>
      </c>
      <c r="I37" s="15">
        <f t="shared" si="10"/>
        <v>1773.25</v>
      </c>
      <c r="J37" s="15"/>
      <c r="K37" s="15"/>
    </row>
    <row r="38" spans="1:11" x14ac:dyDescent="0.3">
      <c r="A38" s="9">
        <f t="shared" si="13"/>
        <v>12</v>
      </c>
      <c r="B38" s="7">
        <v>3</v>
      </c>
      <c r="C38" s="7">
        <v>1</v>
      </c>
      <c r="D38" s="15">
        <f t="shared" si="5"/>
        <v>246.79</v>
      </c>
      <c r="E38" s="15">
        <f t="shared" si="6"/>
        <v>889.79</v>
      </c>
      <c r="F38" s="15">
        <f>ROUND(F20/2,2)</f>
        <v>580.98</v>
      </c>
      <c r="G38" s="15">
        <f t="shared" si="8"/>
        <v>1223.98</v>
      </c>
      <c r="H38" s="15">
        <f t="shared" si="9"/>
        <v>1050.56</v>
      </c>
      <c r="I38" s="15">
        <f t="shared" si="10"/>
        <v>1693.56</v>
      </c>
      <c r="J38" s="15">
        <f t="shared" si="11"/>
        <v>1988.01</v>
      </c>
      <c r="K38" s="15">
        <f t="shared" si="12"/>
        <v>2631.01</v>
      </c>
    </row>
    <row r="39" spans="1:11" x14ac:dyDescent="0.3">
      <c r="A39" s="9">
        <f t="shared" si="13"/>
        <v>13</v>
      </c>
      <c r="B39" s="7">
        <v>3</v>
      </c>
      <c r="C39" s="7">
        <v>7</v>
      </c>
      <c r="D39" s="15">
        <f t="shared" si="5"/>
        <v>117.4</v>
      </c>
      <c r="E39" s="15">
        <f t="shared" si="6"/>
        <v>760.4</v>
      </c>
      <c r="F39" s="15">
        <f t="shared" si="7"/>
        <v>540.70000000000005</v>
      </c>
      <c r="G39" s="15">
        <f t="shared" si="8"/>
        <v>1183.7</v>
      </c>
      <c r="H39" s="15">
        <f t="shared" si="9"/>
        <v>865.47</v>
      </c>
      <c r="I39" s="15">
        <f t="shared" si="10"/>
        <v>1508.47</v>
      </c>
      <c r="J39" s="15"/>
      <c r="K39" s="15"/>
    </row>
    <row r="40" spans="1:1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ht="64.5" customHeight="1" x14ac:dyDescent="0.3">
      <c r="A41" s="19" t="s">
        <v>23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</row>
    <row r="42" spans="1:11" x14ac:dyDescent="0.3">
      <c r="A42" s="23" t="s">
        <v>2</v>
      </c>
      <c r="B42" s="23" t="s">
        <v>3</v>
      </c>
      <c r="C42" s="23" t="s">
        <v>4</v>
      </c>
      <c r="D42" s="25" t="s">
        <v>5</v>
      </c>
      <c r="E42" s="26"/>
      <c r="F42" s="26"/>
      <c r="G42" s="26"/>
      <c r="H42" s="26"/>
      <c r="I42" s="26"/>
      <c r="J42" s="26"/>
      <c r="K42" s="27"/>
    </row>
    <row r="43" spans="1:11" x14ac:dyDescent="0.3">
      <c r="A43" s="23"/>
      <c r="B43" s="23"/>
      <c r="C43" s="24"/>
      <c r="D43" s="28" t="s">
        <v>6</v>
      </c>
      <c r="E43" s="28"/>
      <c r="F43" s="28" t="s">
        <v>7</v>
      </c>
      <c r="G43" s="28"/>
      <c r="H43" s="28" t="s">
        <v>8</v>
      </c>
      <c r="I43" s="28"/>
      <c r="J43" s="28" t="s">
        <v>12</v>
      </c>
      <c r="K43" s="28"/>
    </row>
    <row r="44" spans="1:11" x14ac:dyDescent="0.3">
      <c r="A44" s="23"/>
      <c r="B44" s="23"/>
      <c r="C44" s="24"/>
      <c r="D44" s="7" t="s">
        <v>10</v>
      </c>
      <c r="E44" s="8" t="s">
        <v>11</v>
      </c>
      <c r="F44" s="7" t="s">
        <v>10</v>
      </c>
      <c r="G44" s="8" t="s">
        <v>11</v>
      </c>
      <c r="H44" s="7" t="s">
        <v>10</v>
      </c>
      <c r="I44" s="8" t="s">
        <v>11</v>
      </c>
      <c r="J44" s="7" t="s">
        <v>10</v>
      </c>
      <c r="K44" s="8" t="s">
        <v>11</v>
      </c>
    </row>
    <row r="45" spans="1:11" x14ac:dyDescent="0.3">
      <c r="A45" s="9">
        <v>1</v>
      </c>
      <c r="B45" s="7">
        <v>1</v>
      </c>
      <c r="C45" s="7">
        <v>1</v>
      </c>
      <c r="D45" s="15">
        <f t="shared" ref="D45:K57" si="14">D27</f>
        <v>228.79</v>
      </c>
      <c r="E45" s="15">
        <f t="shared" si="14"/>
        <v>871.79</v>
      </c>
      <c r="F45" s="15">
        <f t="shared" si="14"/>
        <v>475.58</v>
      </c>
      <c r="G45" s="15">
        <f t="shared" si="14"/>
        <v>1118.58</v>
      </c>
      <c r="H45" s="15">
        <f t="shared" si="14"/>
        <v>1045.42</v>
      </c>
      <c r="I45" s="15">
        <f t="shared" si="14"/>
        <v>1688.42</v>
      </c>
      <c r="J45" s="15"/>
      <c r="K45" s="15"/>
    </row>
    <row r="46" spans="1:11" x14ac:dyDescent="0.3">
      <c r="A46" s="9">
        <f>A45+1</f>
        <v>2</v>
      </c>
      <c r="B46" s="7">
        <v>1</v>
      </c>
      <c r="C46" s="7">
        <v>3</v>
      </c>
      <c r="D46" s="15">
        <f t="shared" si="14"/>
        <v>275.92</v>
      </c>
      <c r="E46" s="15">
        <f t="shared" si="14"/>
        <v>918.92</v>
      </c>
      <c r="F46" s="15">
        <f t="shared" si="14"/>
        <v>576.69000000000005</v>
      </c>
      <c r="G46" s="15">
        <f t="shared" si="14"/>
        <v>1219.69</v>
      </c>
      <c r="H46" s="15">
        <f t="shared" si="14"/>
        <v>1201.3699999999999</v>
      </c>
      <c r="I46" s="15">
        <f t="shared" si="14"/>
        <v>1844.37</v>
      </c>
      <c r="J46" s="15">
        <f t="shared" si="14"/>
        <v>2191.9499999999998</v>
      </c>
      <c r="K46" s="15">
        <f t="shared" si="14"/>
        <v>2834.95</v>
      </c>
    </row>
    <row r="47" spans="1:11" x14ac:dyDescent="0.3">
      <c r="A47" s="9">
        <f t="shared" ref="A47:A57" si="15">A46+1</f>
        <v>3</v>
      </c>
      <c r="B47" s="7">
        <v>1</v>
      </c>
      <c r="C47" s="7">
        <v>4</v>
      </c>
      <c r="D47" s="15">
        <f t="shared" si="14"/>
        <v>250.21</v>
      </c>
      <c r="E47" s="15">
        <f t="shared" si="14"/>
        <v>893.21</v>
      </c>
      <c r="F47" s="15">
        <f t="shared" si="14"/>
        <v>596.4</v>
      </c>
      <c r="G47" s="15">
        <f t="shared" si="14"/>
        <v>1239.4000000000001</v>
      </c>
      <c r="H47" s="15">
        <f t="shared" si="14"/>
        <v>1194.52</v>
      </c>
      <c r="I47" s="15">
        <f t="shared" si="14"/>
        <v>1837.52</v>
      </c>
      <c r="J47" s="15">
        <f t="shared" si="14"/>
        <v>2083.98</v>
      </c>
      <c r="K47" s="15">
        <f t="shared" si="14"/>
        <v>2726.98</v>
      </c>
    </row>
    <row r="48" spans="1:11" x14ac:dyDescent="0.3">
      <c r="A48" s="9">
        <f t="shared" si="15"/>
        <v>4</v>
      </c>
      <c r="B48" s="7">
        <v>1</v>
      </c>
      <c r="C48" s="7">
        <v>5</v>
      </c>
      <c r="D48" s="15">
        <f t="shared" si="14"/>
        <v>263.07</v>
      </c>
      <c r="E48" s="15">
        <f t="shared" si="14"/>
        <v>906.07</v>
      </c>
      <c r="F48" s="15">
        <f t="shared" si="14"/>
        <v>538.13</v>
      </c>
      <c r="G48" s="15">
        <f t="shared" si="14"/>
        <v>1181.1300000000001</v>
      </c>
      <c r="H48" s="15"/>
      <c r="I48" s="15"/>
      <c r="J48" s="15"/>
      <c r="K48" s="15"/>
    </row>
    <row r="49" spans="1:14" x14ac:dyDescent="0.3">
      <c r="A49" s="9">
        <f t="shared" si="15"/>
        <v>5</v>
      </c>
      <c r="B49" s="7">
        <v>2</v>
      </c>
      <c r="C49" s="7">
        <v>3</v>
      </c>
      <c r="D49" s="15">
        <f t="shared" si="14"/>
        <v>309.33999999999997</v>
      </c>
      <c r="E49" s="15">
        <f t="shared" si="14"/>
        <v>952.34</v>
      </c>
      <c r="F49" s="15">
        <f t="shared" si="14"/>
        <v>522.71</v>
      </c>
      <c r="G49" s="15">
        <f t="shared" si="14"/>
        <v>1165.71</v>
      </c>
      <c r="H49" s="15">
        <f t="shared" si="14"/>
        <v>1162.81</v>
      </c>
      <c r="I49" s="15">
        <f t="shared" si="14"/>
        <v>1805.81</v>
      </c>
      <c r="J49" s="15">
        <f t="shared" si="14"/>
        <v>2479.87</v>
      </c>
      <c r="K49" s="15">
        <f t="shared" si="14"/>
        <v>3122.87</v>
      </c>
    </row>
    <row r="50" spans="1:14" x14ac:dyDescent="0.3">
      <c r="A50" s="9">
        <f t="shared" si="15"/>
        <v>6</v>
      </c>
      <c r="B50" s="7">
        <v>2</v>
      </c>
      <c r="C50" s="7">
        <v>6</v>
      </c>
      <c r="D50" s="15">
        <f t="shared" si="14"/>
        <v>213.37</v>
      </c>
      <c r="E50" s="15">
        <f t="shared" si="14"/>
        <v>856.37</v>
      </c>
      <c r="F50" s="15">
        <f t="shared" si="14"/>
        <v>428.45</v>
      </c>
      <c r="G50" s="15">
        <f t="shared" si="14"/>
        <v>1071.45</v>
      </c>
      <c r="H50" s="15"/>
      <c r="I50" s="15"/>
      <c r="J50" s="15"/>
      <c r="K50" s="15"/>
    </row>
    <row r="51" spans="1:14" x14ac:dyDescent="0.3">
      <c r="A51" s="9">
        <f t="shared" si="15"/>
        <v>7</v>
      </c>
      <c r="B51" s="7">
        <v>2</v>
      </c>
      <c r="C51" s="7">
        <v>7</v>
      </c>
      <c r="D51" s="15">
        <f t="shared" si="14"/>
        <v>178.24</v>
      </c>
      <c r="E51" s="15">
        <f t="shared" si="14"/>
        <v>821.24</v>
      </c>
      <c r="F51" s="15">
        <f t="shared" si="14"/>
        <v>440.45</v>
      </c>
      <c r="G51" s="15">
        <f t="shared" si="14"/>
        <v>1083.45</v>
      </c>
      <c r="H51" s="15">
        <f t="shared" si="14"/>
        <v>921.17</v>
      </c>
      <c r="I51" s="15">
        <f t="shared" si="14"/>
        <v>1564.17</v>
      </c>
      <c r="J51" s="15">
        <f t="shared" si="14"/>
        <v>1748.08</v>
      </c>
      <c r="K51" s="15">
        <f t="shared" si="14"/>
        <v>2391.08</v>
      </c>
    </row>
    <row r="52" spans="1:14" x14ac:dyDescent="0.3">
      <c r="A52" s="9">
        <f t="shared" si="15"/>
        <v>8</v>
      </c>
      <c r="B52" s="7">
        <v>2</v>
      </c>
      <c r="C52" s="7">
        <v>8</v>
      </c>
      <c r="D52" s="15">
        <f t="shared" si="14"/>
        <v>315.33999999999997</v>
      </c>
      <c r="E52" s="15">
        <f t="shared" si="14"/>
        <v>958.34</v>
      </c>
      <c r="F52" s="15">
        <f t="shared" si="14"/>
        <v>574.12</v>
      </c>
      <c r="G52" s="15">
        <f t="shared" si="14"/>
        <v>1217.1199999999999</v>
      </c>
      <c r="H52" s="15">
        <f t="shared" si="14"/>
        <v>949.45</v>
      </c>
      <c r="I52" s="15">
        <f t="shared" si="14"/>
        <v>1592.45</v>
      </c>
      <c r="J52" s="15">
        <f t="shared" si="14"/>
        <v>1945.16</v>
      </c>
      <c r="K52" s="15">
        <f t="shared" si="14"/>
        <v>2588.16</v>
      </c>
    </row>
    <row r="53" spans="1:14" x14ac:dyDescent="0.3">
      <c r="A53" s="9">
        <f t="shared" si="15"/>
        <v>9</v>
      </c>
      <c r="B53" s="7">
        <v>2</v>
      </c>
      <c r="C53" s="7">
        <v>9</v>
      </c>
      <c r="D53" s="15">
        <f t="shared" si="14"/>
        <v>214.23</v>
      </c>
      <c r="E53" s="15">
        <f t="shared" si="14"/>
        <v>857.23</v>
      </c>
      <c r="F53" s="15">
        <f t="shared" si="14"/>
        <v>509</v>
      </c>
      <c r="G53" s="15">
        <f t="shared" si="14"/>
        <v>1152</v>
      </c>
      <c r="H53" s="15">
        <f t="shared" si="14"/>
        <v>896.32</v>
      </c>
      <c r="I53" s="15">
        <f t="shared" si="14"/>
        <v>1539.32</v>
      </c>
      <c r="J53" s="15">
        <f t="shared" si="14"/>
        <v>1869.76</v>
      </c>
      <c r="K53" s="15">
        <f t="shared" si="14"/>
        <v>2512.7600000000002</v>
      </c>
    </row>
    <row r="54" spans="1:14" x14ac:dyDescent="0.3">
      <c r="A54" s="9">
        <f t="shared" si="15"/>
        <v>10</v>
      </c>
      <c r="B54" s="7">
        <v>2</v>
      </c>
      <c r="C54" s="7">
        <v>14</v>
      </c>
      <c r="D54" s="15">
        <f t="shared" si="14"/>
        <v>167.09</v>
      </c>
      <c r="E54" s="15">
        <f t="shared" si="14"/>
        <v>810.09</v>
      </c>
      <c r="F54" s="15">
        <f t="shared" si="14"/>
        <v>485.86</v>
      </c>
      <c r="G54" s="15">
        <f t="shared" si="14"/>
        <v>1128.8599999999999</v>
      </c>
      <c r="H54" s="15"/>
      <c r="I54" s="15"/>
      <c r="J54" s="15"/>
      <c r="K54" s="15"/>
    </row>
    <row r="55" spans="1:14" x14ac:dyDescent="0.3">
      <c r="A55" s="9">
        <f t="shared" si="15"/>
        <v>11</v>
      </c>
      <c r="B55" s="7">
        <v>2</v>
      </c>
      <c r="C55" s="7">
        <v>30</v>
      </c>
      <c r="D55" s="15">
        <f t="shared" si="14"/>
        <v>267.35000000000002</v>
      </c>
      <c r="E55" s="15">
        <f t="shared" si="14"/>
        <v>910.35</v>
      </c>
      <c r="F55" s="15">
        <f t="shared" si="14"/>
        <v>667.53</v>
      </c>
      <c r="G55" s="15">
        <f t="shared" si="14"/>
        <v>1310.53</v>
      </c>
      <c r="H55" s="15">
        <f t="shared" si="14"/>
        <v>1130.25</v>
      </c>
      <c r="I55" s="15">
        <f t="shared" si="14"/>
        <v>1773.25</v>
      </c>
      <c r="J55" s="15"/>
      <c r="K55" s="15"/>
    </row>
    <row r="56" spans="1:14" x14ac:dyDescent="0.3">
      <c r="A56" s="9">
        <f t="shared" si="15"/>
        <v>12</v>
      </c>
      <c r="B56" s="7">
        <v>3</v>
      </c>
      <c r="C56" s="7">
        <v>1</v>
      </c>
      <c r="D56" s="15">
        <f t="shared" si="14"/>
        <v>246.79</v>
      </c>
      <c r="E56" s="15">
        <f t="shared" si="14"/>
        <v>889.79</v>
      </c>
      <c r="F56" s="15">
        <f t="shared" si="14"/>
        <v>580.98</v>
      </c>
      <c r="G56" s="15">
        <f t="shared" si="14"/>
        <v>1223.98</v>
      </c>
      <c r="H56" s="15">
        <f t="shared" si="14"/>
        <v>1050.56</v>
      </c>
      <c r="I56" s="15">
        <f t="shared" si="14"/>
        <v>1693.56</v>
      </c>
      <c r="J56" s="15">
        <f t="shared" si="14"/>
        <v>1988.01</v>
      </c>
      <c r="K56" s="15">
        <f t="shared" si="14"/>
        <v>2631.01</v>
      </c>
    </row>
    <row r="57" spans="1:14" x14ac:dyDescent="0.3">
      <c r="A57" s="9">
        <f t="shared" si="15"/>
        <v>13</v>
      </c>
      <c r="B57" s="7">
        <v>3</v>
      </c>
      <c r="C57" s="7">
        <v>7</v>
      </c>
      <c r="D57" s="15">
        <f t="shared" si="14"/>
        <v>117.4</v>
      </c>
      <c r="E57" s="15">
        <f t="shared" si="14"/>
        <v>760.4</v>
      </c>
      <c r="F57" s="15">
        <f t="shared" si="14"/>
        <v>540.70000000000005</v>
      </c>
      <c r="G57" s="15">
        <f t="shared" si="14"/>
        <v>1183.7</v>
      </c>
      <c r="H57" s="15">
        <f t="shared" si="14"/>
        <v>865.47</v>
      </c>
      <c r="I57" s="15">
        <f t="shared" si="14"/>
        <v>1508.47</v>
      </c>
      <c r="J57" s="15"/>
      <c r="K57" s="15"/>
    </row>
    <row r="58" spans="1:14" x14ac:dyDescent="0.3">
      <c r="A58" s="11"/>
      <c r="B58" s="12"/>
      <c r="C58" s="12"/>
      <c r="D58" s="13"/>
      <c r="E58" s="13"/>
      <c r="F58" s="13"/>
      <c r="G58" s="13"/>
      <c r="H58" s="13"/>
      <c r="I58" s="13"/>
      <c r="J58" s="13"/>
      <c r="K58" s="13"/>
    </row>
    <row r="59" spans="1:14" ht="58.5" customHeight="1" x14ac:dyDescent="0.3">
      <c r="A59" s="19" t="s">
        <v>22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</row>
    <row r="60" spans="1:14" x14ac:dyDescent="0.3">
      <c r="A60" s="14" t="s">
        <v>13</v>
      </c>
      <c r="B60" s="20" t="s">
        <v>14</v>
      </c>
      <c r="C60" s="20"/>
      <c r="D60" s="20"/>
      <c r="E60" s="20"/>
      <c r="F60" s="20"/>
      <c r="G60" s="20"/>
      <c r="H60" s="20"/>
      <c r="I60" s="20"/>
      <c r="J60" s="21" t="s">
        <v>15</v>
      </c>
      <c r="K60" s="21"/>
    </row>
    <row r="61" spans="1:14" x14ac:dyDescent="0.3">
      <c r="A61" s="14">
        <v>1</v>
      </c>
      <c r="B61" s="17" t="s">
        <v>16</v>
      </c>
      <c r="C61" s="17"/>
      <c r="D61" s="17"/>
      <c r="E61" s="17"/>
      <c r="F61" s="17"/>
      <c r="G61" s="17"/>
      <c r="H61" s="17"/>
      <c r="I61" s="17"/>
      <c r="J61" s="22">
        <v>273.52999999999997</v>
      </c>
      <c r="K61" s="22"/>
      <c r="N61" s="2"/>
    </row>
    <row r="62" spans="1:14" x14ac:dyDescent="0.3">
      <c r="A62" s="14">
        <f>A61+1</f>
        <v>2</v>
      </c>
      <c r="B62" s="17" t="s">
        <v>17</v>
      </c>
      <c r="C62" s="17"/>
      <c r="D62" s="17"/>
      <c r="E62" s="17"/>
      <c r="F62" s="17"/>
      <c r="G62" s="17"/>
      <c r="H62" s="17"/>
      <c r="I62" s="17"/>
      <c r="J62" s="22">
        <v>205.55</v>
      </c>
      <c r="K62" s="22"/>
      <c r="N62" s="2"/>
    </row>
    <row r="63" spans="1:14" ht="51" customHeight="1" x14ac:dyDescent="0.3">
      <c r="A63" s="14">
        <f t="shared" ref="A63" si="16">A62+1</f>
        <v>3</v>
      </c>
      <c r="B63" s="17" t="s">
        <v>18</v>
      </c>
      <c r="C63" s="17"/>
      <c r="D63" s="17"/>
      <c r="E63" s="17"/>
      <c r="F63" s="17"/>
      <c r="G63" s="17"/>
      <c r="H63" s="17"/>
      <c r="I63" s="17"/>
      <c r="J63" s="18">
        <v>303.44</v>
      </c>
      <c r="K63" s="18"/>
      <c r="N63" s="2"/>
    </row>
    <row r="64" spans="1:14" ht="36.75" customHeight="1" x14ac:dyDescent="0.3">
      <c r="A64" s="14">
        <v>4</v>
      </c>
      <c r="B64" s="17" t="s">
        <v>19</v>
      </c>
      <c r="C64" s="17"/>
      <c r="D64" s="17"/>
      <c r="E64" s="17"/>
      <c r="F64" s="17"/>
      <c r="G64" s="17"/>
      <c r="H64" s="17"/>
      <c r="I64" s="17"/>
      <c r="J64" s="18">
        <v>1730.96</v>
      </c>
      <c r="K64" s="18"/>
      <c r="N64" s="2"/>
    </row>
  </sheetData>
  <mergeCells count="39">
    <mergeCell ref="A5:K5"/>
    <mergeCell ref="A6:A8"/>
    <mergeCell ref="B6:B8"/>
    <mergeCell ref="C6:C8"/>
    <mergeCell ref="D6:K6"/>
    <mergeCell ref="D7:E7"/>
    <mergeCell ref="F7:G7"/>
    <mergeCell ref="H7:I7"/>
    <mergeCell ref="J7:K7"/>
    <mergeCell ref="A23:K23"/>
    <mergeCell ref="A24:A26"/>
    <mergeCell ref="B24:B26"/>
    <mergeCell ref="C24:C26"/>
    <mergeCell ref="D24:K24"/>
    <mergeCell ref="D25:E25"/>
    <mergeCell ref="F25:G25"/>
    <mergeCell ref="H25:I25"/>
    <mergeCell ref="J25:K25"/>
    <mergeCell ref="D42:K42"/>
    <mergeCell ref="D43:E43"/>
    <mergeCell ref="F43:G43"/>
    <mergeCell ref="H43:I43"/>
    <mergeCell ref="J43:K43"/>
    <mergeCell ref="I4:K4"/>
    <mergeCell ref="B63:I63"/>
    <mergeCell ref="J63:K63"/>
    <mergeCell ref="B64:I64"/>
    <mergeCell ref="J64:K64"/>
    <mergeCell ref="A59:K59"/>
    <mergeCell ref="B60:I60"/>
    <mergeCell ref="J60:K60"/>
    <mergeCell ref="B61:I61"/>
    <mergeCell ref="J61:K61"/>
    <mergeCell ref="B62:I62"/>
    <mergeCell ref="J62:K62"/>
    <mergeCell ref="A41:K41"/>
    <mergeCell ref="A42:A44"/>
    <mergeCell ref="B42:B44"/>
    <mergeCell ref="C42:C44"/>
  </mergeCells>
  <pageMargins left="0.78740157480314965" right="0.39370078740157483" top="0.78740157480314965" bottom="0.78740157480314965" header="0.31496062992125984" footer="0.31496062992125984"/>
  <pageSetup paperSize="9" scale="97" fitToHeight="0" orientation="portrait" horizontalDpi="4294967294" verticalDpi="4294967294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3.3.8 тариф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mod4</cp:lastModifiedBy>
  <cp:lastPrinted>2020-07-29T14:12:40Z</cp:lastPrinted>
  <dcterms:created xsi:type="dcterms:W3CDTF">2019-12-21T10:42:38Z</dcterms:created>
  <dcterms:modified xsi:type="dcterms:W3CDTF">2020-07-29T14:29:30Z</dcterms:modified>
</cp:coreProperties>
</file>